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210" windowWidth="11130" windowHeight="5445" activeTab="0"/>
  </bookViews>
  <sheets>
    <sheet name="3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<sst xmlns="http://schemas.openxmlformats.org/spreadsheetml/2006/main" count="103" uniqueCount="61">
  <si>
    <t>Dział</t>
  </si>
  <si>
    <t>Rozdz.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</si>
  <si>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</si>
  <si>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</si>
  <si>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</si>
  <si>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</si>
  <si>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</si>
  <si>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</si>
  <si>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</si>
  <si>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</si>
  <si>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</si>
  <si>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</si>
  <si>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</si>
  <si>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</si>
  <si>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</si>
  <si>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</si>
  <si>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</si>
  <si>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</si>
  <si>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(** kol. 4 do wykorzystania fakultatywnego)</t>
  </si>
  <si>
    <t>600</t>
  </si>
  <si>
    <t>60016</t>
  </si>
  <si>
    <t>750</t>
  </si>
  <si>
    <t>75023</t>
  </si>
  <si>
    <t>754</t>
  </si>
  <si>
    <t>900</t>
  </si>
  <si>
    <t>Gmina Cielądz</t>
  </si>
  <si>
    <t>dotacje/inne</t>
  </si>
  <si>
    <t>ogółem</t>
  </si>
  <si>
    <t>90095</t>
  </si>
  <si>
    <t>75412</t>
  </si>
  <si>
    <t>rewi</t>
  </si>
  <si>
    <t>010</t>
  </si>
  <si>
    <t>01010</t>
  </si>
  <si>
    <t xml:space="preserve">Poprawa gospodarki wodno-ściekowej na terenie Gminy Cielądz poprzez: budowę stacji uzdatniania wody oraz przebudowę i modernizację gminnej oczyszczalni ścieków wraz z przebudową sieci kanalizacyjnej </t>
  </si>
  <si>
    <t>700</t>
  </si>
  <si>
    <t>70005</t>
  </si>
  <si>
    <t>90015</t>
  </si>
  <si>
    <t>801</t>
  </si>
  <si>
    <t xml:space="preserve">Wyposażenie </t>
  </si>
  <si>
    <t>Budowa</t>
  </si>
  <si>
    <t>Zadania inwestycyjne w 2019 r.</t>
  </si>
  <si>
    <t xml:space="preserve">Przebudowa dróg gminnych podbudowa betonową wraz z dokumentacją projektową (w tym w ramach funduszu sołeckiego 121.496 zł. Brzozówka, Gułki, Komorów, Łaszczyn, Mała Wieś, Mroczkowice, Ossowice, Sierzchowy) </t>
  </si>
  <si>
    <t>Przebudowa drogi gminnej 113053E Cielądz-Ossowice</t>
  </si>
  <si>
    <t>Dokumentacja projektowa na przebudowę drogi gminnej 113061E w Ossowicach</t>
  </si>
  <si>
    <t xml:space="preserve">Dokumentacja projektowa na przebudowę drogi gminnej 116105E w Małej Wsi </t>
  </si>
  <si>
    <t>Dokumentacja projektowa na przebudowę drogi gminnej 113051E w Komorowie od skrzyżowania z drogą powiatową 4118E</t>
  </si>
  <si>
    <t xml:space="preserve">Termomodernizacja budynku Ośrodka Zdrowia w Sierzchowach </t>
  </si>
  <si>
    <t xml:space="preserve">Zakup sprzętu komputerowego </t>
  </si>
  <si>
    <t>80101</t>
  </si>
  <si>
    <t>Dokumentacja na termomodernizację budynku Szkoły Podstawowej w Sierzchowach wraz z wymianą stolarki okiennej</t>
  </si>
  <si>
    <t>Budowa oświetlenia ulicznego wraz z dokumentacją przy drodze gminnej 113064E</t>
  </si>
  <si>
    <t>Modernizacja oświetlenia ulicznego na terenie Gminy Cielądz</t>
  </si>
  <si>
    <t>budowa oświetlenia ulicznego w Komorowie (fundusz sołecki)</t>
  </si>
  <si>
    <t>Dokunetacja projektowa na budowę oświetlenia ulicznego w miejscowości Cielądz (fundusz szołecki)</t>
  </si>
  <si>
    <t>Zakup stołów i ław do altany ogrodowej przy Domu Kultury w Cielądzu (fundusz sołecki Cielądz)</t>
  </si>
  <si>
    <t>Rozbudowa placu zabaw w Cielądz (fundusz sołecki Cielądz)</t>
  </si>
  <si>
    <t>Budowa placu zabwa wraz z dokumentacją (Fundusz sołecki Łaszczyn)</t>
  </si>
  <si>
    <t>Budowa siłowni zewnętrznej (Fundusz sołecki Niemgłowy)</t>
  </si>
  <si>
    <t>Budowa wiaty przy placu zabwa w miejscowości Zuski (Fundusz sołecki Zuski)</t>
  </si>
  <si>
    <t>Ogrodzenie terenu świetlicy - Budynek OSP  (fundusz sołecki Brzozówka)</t>
  </si>
  <si>
    <t>rok budżetowy 2019 (8+9+10+11)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</si>
</sst>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</numFmts>
  <fonts count="46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"/>
      <name val="Arial CE"/>
      <family val="2"/>
    </font>
    <font>
      <sz val="7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4" fontId="9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4" fontId="8" fillId="32" borderId="10" xfId="0" applyNumberFormat="1" applyFont="1" applyFill="1" applyBorder="1" applyAlignment="1">
      <alignment horizontal="right" vertical="center"/>
    </xf>
    <xf numFmtId="49" fontId="8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4" fontId="9" fillId="32" borderId="1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4" fontId="9" fillId="32" borderId="11" xfId="0" applyNumberFormat="1" applyFont="1" applyFill="1" applyBorder="1" applyAlignment="1">
      <alignment horizontal="right" vertical="center"/>
    </xf>
    <xf numFmtId="4" fontId="9" fillId="0" borderId="11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49" fontId="45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4" fontId="8" fillId="32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4" fontId="8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Layout" workbookViewId="0" topLeftCell="C1">
      <selection activeCell="G8" sqref="G8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0.12890625" style="1" customWidth="1"/>
    <col min="5" max="5" width="62.25390625" style="1" customWidth="1"/>
    <col min="6" max="6" width="15.75390625" style="1" customWidth="1"/>
    <col min="7" max="7" width="14.625" style="1" customWidth="1"/>
    <col min="8" max="8" width="14.25390625" style="1" customWidth="1"/>
    <col min="9" max="9" width="12.75390625" style="1" customWidth="1"/>
    <col min="10" max="11" width="14.375" style="1" customWidth="1"/>
    <col min="12" max="12" width="16.75390625" style="1" customWidth="1"/>
    <col min="13" max="16384" width="9.125" style="1" customWidth="1"/>
  </cols>
  <sheetData>
    <row r="1" spans="1:12" ht="15.75" customHeight="1">
      <c r="A1" s="39" t="s">
        <v>40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9.5" customHeight="1">
      <c r="A2" s="40" t="s">
        <v>3</v>
      </c>
      <c r="B2" s="40" t="s">
        <v>0</v>
      </c>
      <c r="C2" s="40" t="s">
        <v>1</v>
      </c>
      <c r="D2" s="40" t="s">
        <v>13</v>
      </c>
      <c r="E2" s="42" t="s">
        <v>16</v>
      </c>
      <c r="F2" s="42" t="s">
        <v>12</v>
      </c>
      <c r="G2" s="42" t="s">
        <v>8</v>
      </c>
      <c r="H2" s="42"/>
      <c r="I2" s="42"/>
      <c r="J2" s="42"/>
      <c r="K2" s="42"/>
      <c r="L2" s="42" t="s">
        <v>14</v>
      </c>
    </row>
    <row r="3" spans="1:12" ht="19.5" customHeight="1">
      <c r="A3" s="40"/>
      <c r="B3" s="40"/>
      <c r="C3" s="40"/>
      <c r="D3" s="40"/>
      <c r="E3" s="42"/>
      <c r="F3" s="42"/>
      <c r="G3" s="42" t="s">
        <v>60</v>
      </c>
      <c r="H3" s="42" t="s">
        <v>17</v>
      </c>
      <c r="I3" s="42"/>
      <c r="J3" s="42"/>
      <c r="K3" s="42"/>
      <c r="L3" s="42"/>
    </row>
    <row r="4" spans="1:12" ht="29.25" customHeight="1">
      <c r="A4" s="40"/>
      <c r="B4" s="40"/>
      <c r="C4" s="40"/>
      <c r="D4" s="40"/>
      <c r="E4" s="42"/>
      <c r="F4" s="42"/>
      <c r="G4" s="42"/>
      <c r="H4" s="42" t="s">
        <v>15</v>
      </c>
      <c r="I4" s="42" t="s">
        <v>9</v>
      </c>
      <c r="J4" s="42" t="s">
        <v>26</v>
      </c>
      <c r="K4" s="42" t="s">
        <v>10</v>
      </c>
      <c r="L4" s="42"/>
    </row>
    <row r="5" spans="1:12" ht="19.5" customHeight="1">
      <c r="A5" s="40"/>
      <c r="B5" s="40"/>
      <c r="C5" s="40"/>
      <c r="D5" s="40"/>
      <c r="E5" s="42"/>
      <c r="F5" s="42"/>
      <c r="G5" s="42"/>
      <c r="H5" s="42"/>
      <c r="I5" s="42"/>
      <c r="J5" s="42"/>
      <c r="K5" s="42"/>
      <c r="L5" s="42"/>
    </row>
    <row r="6" spans="1:12" ht="24" customHeight="1">
      <c r="A6" s="40"/>
      <c r="B6" s="40"/>
      <c r="C6" s="40"/>
      <c r="D6" s="40"/>
      <c r="E6" s="42"/>
      <c r="F6" s="42"/>
      <c r="G6" s="42"/>
      <c r="H6" s="42"/>
      <c r="I6" s="42"/>
      <c r="J6" s="42"/>
      <c r="K6" s="42"/>
      <c r="L6" s="42"/>
    </row>
    <row r="7" spans="1:12" ht="11.2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</row>
    <row r="8" spans="1:12" ht="69" customHeight="1">
      <c r="A8" s="8">
        <v>1</v>
      </c>
      <c r="B8" s="9" t="s">
        <v>31</v>
      </c>
      <c r="C8" s="9" t="s">
        <v>32</v>
      </c>
      <c r="D8" s="8"/>
      <c r="E8" s="10" t="s">
        <v>33</v>
      </c>
      <c r="F8" s="11">
        <v>4420036.65</v>
      </c>
      <c r="G8" s="11">
        <v>2800000</v>
      </c>
      <c r="H8" s="11">
        <v>6664</v>
      </c>
      <c r="I8" s="11">
        <v>1955998</v>
      </c>
      <c r="J8" s="11"/>
      <c r="K8" s="11">
        <v>837338</v>
      </c>
      <c r="L8" s="8" t="s">
        <v>25</v>
      </c>
    </row>
    <row r="9" spans="1:12" s="6" customFormat="1" ht="15.75" customHeight="1">
      <c r="A9" s="12"/>
      <c r="B9" s="12"/>
      <c r="C9" s="12"/>
      <c r="D9" s="12"/>
      <c r="E9" s="13" t="s">
        <v>27</v>
      </c>
      <c r="F9" s="14">
        <f>F8</f>
        <v>4420036.65</v>
      </c>
      <c r="G9" s="14">
        <f>SUM(G8)</f>
        <v>2800000</v>
      </c>
      <c r="H9" s="14">
        <f>H8</f>
        <v>6664</v>
      </c>
      <c r="I9" s="14">
        <f>I8</f>
        <v>1955998</v>
      </c>
      <c r="J9" s="14">
        <f>J8</f>
        <v>0</v>
      </c>
      <c r="K9" s="14">
        <f>K8</f>
        <v>837338</v>
      </c>
      <c r="L9" s="12"/>
    </row>
    <row r="10" spans="1:12" ht="60" customHeight="1">
      <c r="A10" s="8">
        <v>2</v>
      </c>
      <c r="B10" s="9" t="s">
        <v>19</v>
      </c>
      <c r="C10" s="9" t="s">
        <v>20</v>
      </c>
      <c r="D10" s="15"/>
      <c r="E10" s="16" t="s">
        <v>41</v>
      </c>
      <c r="F10" s="17">
        <v>121496</v>
      </c>
      <c r="G10" s="11">
        <v>121496</v>
      </c>
      <c r="H10" s="11">
        <v>121496</v>
      </c>
      <c r="I10" s="11">
        <v>0</v>
      </c>
      <c r="J10" s="30"/>
      <c r="K10" s="14"/>
      <c r="L10" s="8" t="s">
        <v>25</v>
      </c>
    </row>
    <row r="11" spans="1:12" ht="16.5" customHeight="1">
      <c r="A11" s="8">
        <v>3</v>
      </c>
      <c r="B11" s="9" t="s">
        <v>19</v>
      </c>
      <c r="C11" s="9" t="s">
        <v>20</v>
      </c>
      <c r="D11" s="15"/>
      <c r="E11" s="16" t="s">
        <v>42</v>
      </c>
      <c r="F11" s="17">
        <v>763000</v>
      </c>
      <c r="G11" s="11">
        <v>755000</v>
      </c>
      <c r="H11" s="11">
        <v>0</v>
      </c>
      <c r="I11" s="11">
        <v>755000</v>
      </c>
      <c r="J11" s="30"/>
      <c r="K11" s="14"/>
      <c r="L11" s="8" t="s">
        <v>25</v>
      </c>
    </row>
    <row r="12" spans="1:12" ht="29.25" customHeight="1">
      <c r="A12" s="8">
        <v>4</v>
      </c>
      <c r="B12" s="9" t="s">
        <v>19</v>
      </c>
      <c r="C12" s="9" t="s">
        <v>20</v>
      </c>
      <c r="D12" s="15"/>
      <c r="E12" s="16" t="s">
        <v>43</v>
      </c>
      <c r="F12" s="17">
        <v>10000</v>
      </c>
      <c r="G12" s="11">
        <v>10000</v>
      </c>
      <c r="H12" s="11">
        <v>10000</v>
      </c>
      <c r="I12" s="11"/>
      <c r="J12" s="30"/>
      <c r="K12" s="14"/>
      <c r="L12" s="8" t="s">
        <v>25</v>
      </c>
    </row>
    <row r="13" spans="1:12" ht="35.25" customHeight="1">
      <c r="A13" s="8">
        <v>5</v>
      </c>
      <c r="B13" s="9" t="s">
        <v>19</v>
      </c>
      <c r="C13" s="9" t="s">
        <v>20</v>
      </c>
      <c r="D13" s="15"/>
      <c r="E13" s="16" t="s">
        <v>44</v>
      </c>
      <c r="F13" s="17">
        <v>10000</v>
      </c>
      <c r="G13" s="11">
        <v>10000</v>
      </c>
      <c r="H13" s="11">
        <v>10000</v>
      </c>
      <c r="I13" s="11"/>
      <c r="J13" s="30"/>
      <c r="K13" s="14"/>
      <c r="L13" s="8" t="s">
        <v>25</v>
      </c>
    </row>
    <row r="14" spans="1:12" ht="35.25" customHeight="1">
      <c r="A14" s="8">
        <v>6</v>
      </c>
      <c r="B14" s="9" t="s">
        <v>19</v>
      </c>
      <c r="C14" s="9" t="s">
        <v>20</v>
      </c>
      <c r="D14" s="15"/>
      <c r="E14" s="16" t="s">
        <v>45</v>
      </c>
      <c r="F14" s="17">
        <v>10000</v>
      </c>
      <c r="G14" s="11">
        <v>10000</v>
      </c>
      <c r="H14" s="11">
        <v>10000</v>
      </c>
      <c r="I14" s="11"/>
      <c r="J14" s="30"/>
      <c r="K14" s="14"/>
      <c r="L14" s="8" t="s">
        <v>25</v>
      </c>
    </row>
    <row r="15" spans="1:12" ht="15" customHeight="1">
      <c r="A15" s="8"/>
      <c r="B15" s="9"/>
      <c r="C15" s="18"/>
      <c r="D15" s="15"/>
      <c r="E15" s="19" t="s">
        <v>27</v>
      </c>
      <c r="F15" s="20">
        <f>SUM(F10:F14)</f>
        <v>914496</v>
      </c>
      <c r="G15" s="14">
        <f>SUM(G10:G14)</f>
        <v>906496</v>
      </c>
      <c r="H15" s="14">
        <f>SUM(H10:H14)</f>
        <v>151496</v>
      </c>
      <c r="I15" s="14">
        <f>SUM(I10:I14)</f>
        <v>755000</v>
      </c>
      <c r="J15" s="30"/>
      <c r="K15" s="14"/>
      <c r="L15" s="8"/>
    </row>
    <row r="16" spans="1:12" ht="28.5" customHeight="1">
      <c r="A16" s="8">
        <v>7</v>
      </c>
      <c r="B16" s="9" t="s">
        <v>34</v>
      </c>
      <c r="C16" s="18" t="s">
        <v>35</v>
      </c>
      <c r="D16" s="15"/>
      <c r="E16" s="27" t="s">
        <v>46</v>
      </c>
      <c r="F16" s="28">
        <v>443500</v>
      </c>
      <c r="G16" s="29">
        <v>430000</v>
      </c>
      <c r="H16" s="29">
        <v>430000</v>
      </c>
      <c r="I16" s="29">
        <v>0</v>
      </c>
      <c r="J16" s="30"/>
      <c r="K16" s="14"/>
      <c r="L16" s="8" t="s">
        <v>25</v>
      </c>
    </row>
    <row r="17" spans="1:12" ht="15" customHeight="1">
      <c r="A17" s="8"/>
      <c r="B17" s="9"/>
      <c r="C17" s="18"/>
      <c r="D17" s="15"/>
      <c r="E17" s="19" t="s">
        <v>11</v>
      </c>
      <c r="F17" s="20">
        <f>SUM(F16:F16)</f>
        <v>443500</v>
      </c>
      <c r="G17" s="14">
        <f>SUM(G16:G16)</f>
        <v>430000</v>
      </c>
      <c r="H17" s="14">
        <f>SUM(H16:H16)</f>
        <v>430000</v>
      </c>
      <c r="I17" s="14">
        <f>SUM(I16:I16)</f>
        <v>0</v>
      </c>
      <c r="J17" s="30"/>
      <c r="K17" s="14"/>
      <c r="L17" s="8"/>
    </row>
    <row r="18" spans="1:12" ht="30" customHeight="1">
      <c r="A18" s="8">
        <v>8</v>
      </c>
      <c r="B18" s="9" t="s">
        <v>21</v>
      </c>
      <c r="C18" s="9" t="s">
        <v>22</v>
      </c>
      <c r="D18" s="15"/>
      <c r="E18" s="16" t="s">
        <v>47</v>
      </c>
      <c r="F18" s="11">
        <v>20000</v>
      </c>
      <c r="G18" s="11">
        <v>20000</v>
      </c>
      <c r="H18" s="11">
        <v>20000</v>
      </c>
      <c r="I18" s="14"/>
      <c r="J18" s="30"/>
      <c r="K18" s="14"/>
      <c r="L18" s="8" t="s">
        <v>25</v>
      </c>
    </row>
    <row r="19" spans="1:12" ht="17.25" customHeight="1">
      <c r="A19" s="8"/>
      <c r="B19" s="9"/>
      <c r="C19" s="9"/>
      <c r="D19" s="15"/>
      <c r="E19" s="19" t="s">
        <v>27</v>
      </c>
      <c r="F19" s="14">
        <f>F18</f>
        <v>20000</v>
      </c>
      <c r="G19" s="14">
        <f>G18</f>
        <v>20000</v>
      </c>
      <c r="H19" s="14">
        <f>H18</f>
        <v>20000</v>
      </c>
      <c r="I19" s="14"/>
      <c r="J19" s="30"/>
      <c r="K19" s="14"/>
      <c r="L19" s="8"/>
    </row>
    <row r="20" spans="1:12" ht="32.25" customHeight="1">
      <c r="A20" s="8">
        <v>9</v>
      </c>
      <c r="B20" s="9" t="s">
        <v>23</v>
      </c>
      <c r="C20" s="9" t="s">
        <v>29</v>
      </c>
      <c r="D20" s="15"/>
      <c r="E20" s="16" t="s">
        <v>59</v>
      </c>
      <c r="F20" s="11">
        <v>6518.53</v>
      </c>
      <c r="G20" s="11">
        <v>6518.53</v>
      </c>
      <c r="H20" s="11">
        <v>6518.53</v>
      </c>
      <c r="I20" s="14"/>
      <c r="J20" s="30"/>
      <c r="K20" s="14"/>
      <c r="L20" s="8" t="s">
        <v>25</v>
      </c>
    </row>
    <row r="21" spans="1:12" ht="18" customHeight="1">
      <c r="A21" s="8"/>
      <c r="B21" s="26"/>
      <c r="C21" s="26"/>
      <c r="D21" s="25"/>
      <c r="E21" s="19" t="s">
        <v>11</v>
      </c>
      <c r="F21" s="14">
        <f>SUM(F20:F20)</f>
        <v>6518.53</v>
      </c>
      <c r="G21" s="14">
        <f>SUM(G20:G20)</f>
        <v>6518.53</v>
      </c>
      <c r="H21" s="14">
        <f>SUM(H20:H20)</f>
        <v>6518.53</v>
      </c>
      <c r="I21" s="14"/>
      <c r="J21" s="30"/>
      <c r="K21" s="14"/>
      <c r="L21" s="8"/>
    </row>
    <row r="22" spans="1:12" s="36" customFormat="1" ht="33" customHeight="1">
      <c r="A22" s="33">
        <v>10</v>
      </c>
      <c r="B22" s="37" t="s">
        <v>37</v>
      </c>
      <c r="C22" s="37" t="s">
        <v>48</v>
      </c>
      <c r="D22" s="34" t="s">
        <v>38</v>
      </c>
      <c r="E22" s="27" t="s">
        <v>49</v>
      </c>
      <c r="F22" s="29">
        <v>20000</v>
      </c>
      <c r="G22" s="29">
        <v>20000</v>
      </c>
      <c r="H22" s="29">
        <v>20000</v>
      </c>
      <c r="I22" s="29"/>
      <c r="J22" s="35"/>
      <c r="K22" s="29"/>
      <c r="L22" s="33" t="s">
        <v>25</v>
      </c>
    </row>
    <row r="23" spans="1:12" ht="18" customHeight="1">
      <c r="A23" s="8"/>
      <c r="B23" s="26"/>
      <c r="C23" s="26"/>
      <c r="D23" s="25"/>
      <c r="E23" s="19" t="s">
        <v>11</v>
      </c>
      <c r="F23" s="14">
        <f>SUM(F22)</f>
        <v>20000</v>
      </c>
      <c r="G23" s="14">
        <f>SUM(G22)</f>
        <v>20000</v>
      </c>
      <c r="H23" s="14">
        <f>SUM(H22)</f>
        <v>20000</v>
      </c>
      <c r="I23" s="14"/>
      <c r="J23" s="30"/>
      <c r="K23" s="14"/>
      <c r="L23" s="8"/>
    </row>
    <row r="24" spans="1:12" ht="28.5" customHeight="1">
      <c r="A24" s="8">
        <v>11</v>
      </c>
      <c r="B24" s="9" t="s">
        <v>24</v>
      </c>
      <c r="C24" s="9" t="s">
        <v>36</v>
      </c>
      <c r="D24" s="25"/>
      <c r="E24" s="27" t="s">
        <v>50</v>
      </c>
      <c r="F24" s="29">
        <v>115000</v>
      </c>
      <c r="G24" s="29">
        <v>115000</v>
      </c>
      <c r="H24" s="29">
        <v>115000</v>
      </c>
      <c r="I24" s="14"/>
      <c r="J24" s="30"/>
      <c r="K24" s="14"/>
      <c r="L24" s="8" t="s">
        <v>25</v>
      </c>
    </row>
    <row r="25" spans="1:12" ht="28.5" customHeight="1">
      <c r="A25" s="8">
        <v>12</v>
      </c>
      <c r="B25" s="9" t="s">
        <v>24</v>
      </c>
      <c r="C25" s="9" t="s">
        <v>36</v>
      </c>
      <c r="D25" s="25"/>
      <c r="E25" s="27" t="s">
        <v>51</v>
      </c>
      <c r="F25" s="29">
        <v>160000</v>
      </c>
      <c r="G25" s="29">
        <v>160000</v>
      </c>
      <c r="H25" s="29">
        <v>160000</v>
      </c>
      <c r="I25" s="14"/>
      <c r="J25" s="30"/>
      <c r="K25" s="14"/>
      <c r="L25" s="8" t="s">
        <v>25</v>
      </c>
    </row>
    <row r="26" spans="1:12" ht="28.5" customHeight="1">
      <c r="A26" s="8">
        <v>13</v>
      </c>
      <c r="B26" s="9" t="s">
        <v>24</v>
      </c>
      <c r="C26" s="9" t="s">
        <v>36</v>
      </c>
      <c r="D26" s="25"/>
      <c r="E26" s="27" t="s">
        <v>52</v>
      </c>
      <c r="F26" s="29">
        <v>5000</v>
      </c>
      <c r="G26" s="29">
        <v>5000</v>
      </c>
      <c r="H26" s="29">
        <v>5000</v>
      </c>
      <c r="I26" s="14"/>
      <c r="J26" s="30"/>
      <c r="K26" s="14"/>
      <c r="L26" s="8" t="s">
        <v>25</v>
      </c>
    </row>
    <row r="27" spans="1:12" ht="28.5" customHeight="1">
      <c r="A27" s="8">
        <v>14</v>
      </c>
      <c r="B27" s="9" t="s">
        <v>24</v>
      </c>
      <c r="C27" s="9" t="s">
        <v>36</v>
      </c>
      <c r="D27" s="25"/>
      <c r="E27" s="27" t="s">
        <v>53</v>
      </c>
      <c r="F27" s="29">
        <v>6000</v>
      </c>
      <c r="G27" s="29">
        <v>6000</v>
      </c>
      <c r="H27" s="29">
        <v>6000</v>
      </c>
      <c r="I27" s="14"/>
      <c r="J27" s="30"/>
      <c r="K27" s="14"/>
      <c r="L27" s="8" t="s">
        <v>25</v>
      </c>
    </row>
    <row r="28" spans="1:12" ht="18" customHeight="1">
      <c r="A28" s="8"/>
      <c r="B28" s="26"/>
      <c r="C28" s="26"/>
      <c r="D28" s="25"/>
      <c r="E28" s="19" t="s">
        <v>27</v>
      </c>
      <c r="F28" s="14">
        <f>SUM(F24:F27)</f>
        <v>286000</v>
      </c>
      <c r="G28" s="14">
        <f>SUM(G24:G27)</f>
        <v>286000</v>
      </c>
      <c r="H28" s="14">
        <f>SUM(H24:H27)</f>
        <v>286000</v>
      </c>
      <c r="I28" s="14"/>
      <c r="J28" s="30"/>
      <c r="K28" s="14"/>
      <c r="L28" s="8"/>
    </row>
    <row r="29" spans="1:12" ht="28.5" customHeight="1">
      <c r="A29" s="8">
        <v>15</v>
      </c>
      <c r="B29" s="9" t="s">
        <v>24</v>
      </c>
      <c r="C29" s="9" t="s">
        <v>28</v>
      </c>
      <c r="D29" s="15" t="s">
        <v>30</v>
      </c>
      <c r="E29" s="16" t="s">
        <v>55</v>
      </c>
      <c r="F29" s="11">
        <v>10000</v>
      </c>
      <c r="G29" s="11">
        <v>10000</v>
      </c>
      <c r="H29" s="11">
        <v>10000</v>
      </c>
      <c r="I29" s="14"/>
      <c r="J29" s="30"/>
      <c r="K29" s="14"/>
      <c r="L29" s="8" t="s">
        <v>25</v>
      </c>
    </row>
    <row r="30" spans="1:12" ht="29.25" customHeight="1">
      <c r="A30" s="8">
        <v>16</v>
      </c>
      <c r="B30" s="9" t="s">
        <v>24</v>
      </c>
      <c r="C30" s="9" t="s">
        <v>28</v>
      </c>
      <c r="D30" s="15"/>
      <c r="E30" s="16" t="s">
        <v>54</v>
      </c>
      <c r="F30" s="11">
        <v>15000</v>
      </c>
      <c r="G30" s="11">
        <v>15000</v>
      </c>
      <c r="H30" s="11">
        <v>15000</v>
      </c>
      <c r="I30" s="14"/>
      <c r="J30" s="30"/>
      <c r="K30" s="14"/>
      <c r="L30" s="8" t="s">
        <v>25</v>
      </c>
    </row>
    <row r="31" spans="1:12" s="2" customFormat="1" ht="27.75" customHeight="1">
      <c r="A31" s="8">
        <v>17</v>
      </c>
      <c r="B31" s="8">
        <v>900</v>
      </c>
      <c r="C31" s="8">
        <v>90095</v>
      </c>
      <c r="D31" s="15"/>
      <c r="E31" s="16" t="s">
        <v>56</v>
      </c>
      <c r="F31" s="11">
        <v>7000</v>
      </c>
      <c r="G31" s="11">
        <v>7000</v>
      </c>
      <c r="H31" s="11">
        <v>7000</v>
      </c>
      <c r="I31" s="11"/>
      <c r="J31" s="31"/>
      <c r="K31" s="31"/>
      <c r="L31" s="21" t="s">
        <v>25</v>
      </c>
    </row>
    <row r="32" spans="1:12" s="2" customFormat="1" ht="30" customHeight="1">
      <c r="A32" s="8">
        <v>18</v>
      </c>
      <c r="B32" s="8">
        <v>900</v>
      </c>
      <c r="C32" s="8">
        <v>90095</v>
      </c>
      <c r="D32" s="15"/>
      <c r="E32" s="16" t="s">
        <v>57</v>
      </c>
      <c r="F32" s="11">
        <v>17295.07</v>
      </c>
      <c r="G32" s="11">
        <v>17295.07</v>
      </c>
      <c r="H32" s="11">
        <v>17295.07</v>
      </c>
      <c r="I32" s="11"/>
      <c r="J32" s="31"/>
      <c r="K32" s="31"/>
      <c r="L32" s="21" t="s">
        <v>25</v>
      </c>
    </row>
    <row r="33" spans="1:12" s="2" customFormat="1" ht="30" customHeight="1">
      <c r="A33" s="8">
        <v>19</v>
      </c>
      <c r="B33" s="8">
        <v>900</v>
      </c>
      <c r="C33" s="8">
        <v>90095</v>
      </c>
      <c r="D33" s="15" t="s">
        <v>39</v>
      </c>
      <c r="E33" s="16" t="s">
        <v>58</v>
      </c>
      <c r="F33" s="11">
        <v>11786.66</v>
      </c>
      <c r="G33" s="11">
        <v>11786.66</v>
      </c>
      <c r="H33" s="11">
        <v>11786.66</v>
      </c>
      <c r="I33" s="11"/>
      <c r="J33" s="31"/>
      <c r="K33" s="31"/>
      <c r="L33" s="21" t="s">
        <v>25</v>
      </c>
    </row>
    <row r="34" spans="1:12" s="2" customFormat="1" ht="15.75" customHeight="1" thickBot="1">
      <c r="A34" s="8"/>
      <c r="B34" s="15"/>
      <c r="C34" s="15"/>
      <c r="D34" s="15"/>
      <c r="E34" s="19" t="s">
        <v>11</v>
      </c>
      <c r="F34" s="14">
        <f>SUM(F29:F33)</f>
        <v>61081.729999999996</v>
      </c>
      <c r="G34" s="14">
        <f>SUM(G29:G33)</f>
        <v>61081.729999999996</v>
      </c>
      <c r="H34" s="14">
        <f>SUM(H29:H33)</f>
        <v>61081.729999999996</v>
      </c>
      <c r="I34" s="14"/>
      <c r="J34" s="32"/>
      <c r="K34" s="31"/>
      <c r="L34" s="21"/>
    </row>
    <row r="35" spans="1:12" ht="15.75" customHeight="1" thickBot="1">
      <c r="A35" s="41" t="s">
        <v>11</v>
      </c>
      <c r="B35" s="41"/>
      <c r="C35" s="41"/>
      <c r="D35" s="41"/>
      <c r="E35" s="41"/>
      <c r="F35" s="22">
        <f>F9+F15+F17+F19+F21+F23+F28+F34</f>
        <v>6171632.910000001</v>
      </c>
      <c r="G35" s="22">
        <f>G9+G15+G17+G19+G21+G23+G28+G34</f>
        <v>4530096.26</v>
      </c>
      <c r="H35" s="22">
        <f>H9+H15+H19+H21+H23+H28+H34+H17</f>
        <v>981760.26</v>
      </c>
      <c r="I35" s="23">
        <f>I9+I15+I17</f>
        <v>2710998</v>
      </c>
      <c r="J35" s="23">
        <f>J9+J15+J17</f>
        <v>0</v>
      </c>
      <c r="K35" s="23">
        <f>K9+K15+K17</f>
        <v>837338</v>
      </c>
      <c r="L35" s="24" t="s">
        <v>2</v>
      </c>
    </row>
    <row r="36" spans="1:12" ht="15.75" customHeight="1">
      <c r="A36" s="7" t="s">
        <v>7</v>
      </c>
      <c r="B36" s="7"/>
      <c r="C36" s="4"/>
      <c r="D36" s="4"/>
      <c r="E36" s="4"/>
      <c r="F36" s="4"/>
      <c r="G36" s="38"/>
      <c r="H36" s="4"/>
      <c r="I36" s="4"/>
      <c r="J36" s="4"/>
      <c r="K36" s="4"/>
      <c r="L36" s="4"/>
    </row>
    <row r="37" spans="1:12" ht="13.5" customHeight="1">
      <c r="A37" s="7" t="s">
        <v>4</v>
      </c>
      <c r="B37" s="7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9" customHeight="1">
      <c r="A38" s="7" t="s">
        <v>5</v>
      </c>
      <c r="B38" s="7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5" customHeight="1">
      <c r="A39" s="7" t="s">
        <v>6</v>
      </c>
      <c r="B39" s="7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5" ht="15.75" customHeight="1">
      <c r="A40" s="5" t="s">
        <v>18</v>
      </c>
      <c r="B40" s="4"/>
      <c r="C40" s="4"/>
      <c r="D40" s="4"/>
      <c r="E40" s="4"/>
    </row>
  </sheetData>
  <sheetProtection/>
  <mergeCells count="16">
    <mergeCell ref="B2:B6"/>
    <mergeCell ref="C2:C6"/>
    <mergeCell ref="E2:E6"/>
    <mergeCell ref="G2:K2"/>
    <mergeCell ref="L2:L6"/>
    <mergeCell ref="H3:K3"/>
    <mergeCell ref="A1:L1"/>
    <mergeCell ref="D2:D6"/>
    <mergeCell ref="A35:E35"/>
    <mergeCell ref="H4:H6"/>
    <mergeCell ref="I4:I6"/>
    <mergeCell ref="F2:F6"/>
    <mergeCell ref="G3:G6"/>
    <mergeCell ref="J4:J6"/>
    <mergeCell ref="K4:K6"/>
    <mergeCell ref="A2:A6"/>
  </mergeCells>
  <printOptions horizontalCentered="1"/>
  <pageMargins left="0.5" right="0.3937007874015748" top="0.885" bottom="0.7874015748031497" header="0.5118110236220472" footer="0.5118110236220472"/>
  <pageSetup fitToHeight="2" fitToWidth="2" horizontalDpi="600" verticalDpi="600" orientation="landscape" paperSize="9" scale="72" r:id="rId1"/>
  <headerFooter alignWithMargins="0">
    <oddHeader>&amp;R&amp;9 Tabela Nr  3a
do Uchwały Rady Gminy Nr  .................
z dnia ..................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gmilczarska</cp:lastModifiedBy>
  <cp:lastPrinted>2018-11-14T08:40:37Z</cp:lastPrinted>
  <dcterms:created xsi:type="dcterms:W3CDTF">1998-12-09T13:02:10Z</dcterms:created>
  <dcterms:modified xsi:type="dcterms:W3CDTF">2018-11-28T07:28:42Z</dcterms:modified>
  <cp:category/>
  <cp:version/>
  <cp:contentType/>
  <cp:contentStatus/>
</cp:coreProperties>
</file>